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Таблица" sheetId="1" r:id="rId1"/>
    <sheet name="График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Положительные числа - выигрыш разовых инвестиций.
Отрицательные числа - выигрыш стратегии усреднения.</t>
        </r>
      </text>
    </comment>
  </commentList>
</comments>
</file>

<file path=xl/sharedStrings.xml><?xml version="1.0" encoding="utf-8"?>
<sst xmlns="http://schemas.openxmlformats.org/spreadsheetml/2006/main" count="14" uniqueCount="11">
  <si>
    <t>Стратегия усреднения VS разовые инвестиции</t>
  </si>
  <si>
    <t>Общая сумма инвестиций:</t>
  </si>
  <si>
    <t>Номер периода</t>
  </si>
  <si>
    <t>Стоимость пая</t>
  </si>
  <si>
    <t>Разовые инвестиции</t>
  </si>
  <si>
    <t>Стратегия усреднения</t>
  </si>
  <si>
    <t>Количество паев</t>
  </si>
  <si>
    <t>Прибыль/ убыток</t>
  </si>
  <si>
    <t>Размер капитала</t>
  </si>
  <si>
    <t>Разовые - среднее</t>
  </si>
  <si>
    <t>www.myrichway.ru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</si>
</sst>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#,##0.0"/>
  </numFmts>
  <fonts count="12">
    <font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23.25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166" fontId="0" fillId="0" borderId="0" xfId="19" applyNumberFormat="1" applyFont="1" applyAlignment="1">
      <alignment horizontal="right"/>
    </xf>
    <xf numFmtId="166" fontId="0" fillId="2" borderId="0" xfId="19" applyNumberFormat="1" applyFill="1" applyAlignment="1">
      <alignment/>
    </xf>
    <xf numFmtId="166" fontId="0" fillId="0" borderId="1" xfId="19" applyNumberFormat="1" applyBorder="1" applyAlignment="1">
      <alignment/>
    </xf>
    <xf numFmtId="166" fontId="0" fillId="3" borderId="1" xfId="19" applyNumberFormat="1" applyFont="1" applyFill="1" applyBorder="1" applyAlignment="1">
      <alignment horizontal="center" wrapText="1"/>
    </xf>
    <xf numFmtId="3" fontId="0" fillId="0" borderId="1" xfId="19" applyNumberFormat="1" applyBorder="1" applyAlignment="1">
      <alignment horizontal="right"/>
    </xf>
    <xf numFmtId="43" fontId="0" fillId="0" borderId="1" xfId="19" applyNumberFormat="1" applyBorder="1" applyAlignment="1">
      <alignment/>
    </xf>
    <xf numFmtId="0" fontId="4" fillId="0" borderId="2" xfId="0" applyFont="1" applyBorder="1" applyAlignment="1">
      <alignment/>
    </xf>
    <xf numFmtId="0" fontId="5" fillId="0" borderId="2" xfId="15" applyBorder="1" applyAlignment="1">
      <alignment horizontal="right"/>
    </xf>
    <xf numFmtId="0" fontId="5" fillId="0" borderId="2" xfId="15" applyBorder="1" applyAlignment="1">
      <alignment horizontal="left"/>
    </xf>
    <xf numFmtId="166" fontId="0" fillId="3" borderId="1" xfId="19" applyNumberFormat="1" applyFont="1" applyFill="1" applyBorder="1" applyAlignment="1">
      <alignment horizontal="center"/>
    </xf>
    <xf numFmtId="166" fontId="0" fillId="3" borderId="1" xfId="19" applyNumberFormat="1" applyFill="1" applyBorder="1" applyAlignment="1">
      <alignment horizontal="center"/>
    </xf>
    <xf numFmtId="4" fontId="0" fillId="0" borderId="1" xfId="19" applyNumberFormat="1" applyBorder="1" applyAlignment="1">
      <alignment horizontal="right"/>
    </xf>
    <xf numFmtId="43" fontId="0" fillId="2" borderId="1" xfId="19" applyNumberForma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Сравнение усреднения с разовыми вложениями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Разом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Таблица!$A$7:$A$57</c:f>
              <c:num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Таблица!$D$7:$D$57</c:f>
              <c:numCache>
                <c:ptCount val="51"/>
                <c:pt idx="0">
                  <c:v>100</c:v>
                </c:pt>
                <c:pt idx="1">
                  <c:v>108.3287211099872</c:v>
                </c:pt>
                <c:pt idx="2">
                  <c:v>100.72205151694435</c:v>
                </c:pt>
                <c:pt idx="3">
                  <c:v>107.862409425476</c:v>
                </c:pt>
                <c:pt idx="4">
                  <c:v>106.8229097085711</c:v>
                </c:pt>
                <c:pt idx="5">
                  <c:v>103.05106526455076</c:v>
                </c:pt>
                <c:pt idx="6">
                  <c:v>107.04620493539706</c:v>
                </c:pt>
                <c:pt idx="7">
                  <c:v>107.71100126597577</c:v>
                </c:pt>
                <c:pt idx="8">
                  <c:v>106.79491828412567</c:v>
                </c:pt>
                <c:pt idx="9">
                  <c:v>110.2715804339943</c:v>
                </c:pt>
                <c:pt idx="10">
                  <c:v>118.73898632873383</c:v>
                </c:pt>
                <c:pt idx="11">
                  <c:v>116.97616275740977</c:v>
                </c:pt>
              </c:numCache>
            </c:numRef>
          </c:val>
          <c:smooth val="0"/>
        </c:ser>
        <c:ser>
          <c:idx val="1"/>
          <c:order val="1"/>
          <c:tx>
            <c:v>Средне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Таблица!$A$7:$A$57</c:f>
              <c:num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Таблица!$G$7:$G$57</c:f>
              <c:numCache>
                <c:ptCount val="51"/>
                <c:pt idx="0">
                  <c:v>100</c:v>
                </c:pt>
                <c:pt idx="1">
                  <c:v>100.69406009249894</c:v>
                </c:pt>
                <c:pt idx="2">
                  <c:v>99.47501761697676</c:v>
                </c:pt>
                <c:pt idx="3">
                  <c:v>101.21009333248114</c:v>
                </c:pt>
                <c:pt idx="4">
                  <c:v>100.87718882542163</c:v>
                </c:pt>
                <c:pt idx="5">
                  <c:v>99.37499416134797</c:v>
                </c:pt>
                <c:pt idx="6">
                  <c:v>101.28919075325514</c:v>
                </c:pt>
                <c:pt idx="7">
                  <c:v>101.65946857166568</c:v>
                </c:pt>
                <c:pt idx="8">
                  <c:v>101.07835421034929</c:v>
                </c:pt>
                <c:pt idx="9">
                  <c:v>103.55505196673248</c:v>
                </c:pt>
                <c:pt idx="10">
                  <c:v>110.22693626347163</c:v>
                </c:pt>
                <c:pt idx="11">
                  <c:v>108.71420274126442</c:v>
                </c:pt>
              </c:numCache>
            </c:numRef>
          </c:val>
          <c:smooth val="0"/>
        </c:ser>
        <c:marker val="1"/>
        <c:axId val="1062007"/>
        <c:axId val="9558064"/>
      </c:lineChart>
      <c:catAx>
        <c:axId val="106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558064"/>
        <c:crosses val="autoZero"/>
        <c:auto val="1"/>
        <c:lblOffset val="100"/>
        <c:tickLblSkip val="2"/>
        <c:noMultiLvlLbl val="0"/>
      </c:catAx>
      <c:valAx>
        <c:axId val="95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 Cyr"/>
                    <a:ea typeface="Arial Cyr"/>
                    <a:cs typeface="Arial Cyr"/>
                  </a:rPr>
                  <a:t>Капитал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62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richway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" sqref="G20"/>
    </sheetView>
  </sheetViews>
  <sheetFormatPr defaultColWidth="9.00390625" defaultRowHeight="12.75"/>
  <cols>
    <col min="1" max="1" width="8.75390625" style="0" customWidth="1"/>
    <col min="2" max="2" width="11.125" style="0" customWidth="1"/>
    <col min="3" max="8" width="14.25390625" style="0" customWidth="1"/>
    <col min="9" max="9" width="1.12109375" style="0" customWidth="1"/>
    <col min="10" max="10" width="14.25390625" style="0" customWidth="1"/>
  </cols>
  <sheetData>
    <row r="1" ht="18">
      <c r="A1" s="9" t="s">
        <v>0</v>
      </c>
    </row>
    <row r="2" spans="1:2" ht="15.75" customHeight="1">
      <c r="A2" s="11" t="s">
        <v>10</v>
      </c>
      <c r="B2" s="10"/>
    </row>
    <row r="3" spans="1:9" ht="12.75">
      <c r="A3" s="1"/>
      <c r="B3" s="2"/>
      <c r="C3" s="2"/>
      <c r="D3" s="2"/>
      <c r="E3" s="3" t="s">
        <v>1</v>
      </c>
      <c r="F3" s="4">
        <v>100</v>
      </c>
      <c r="H3" s="1"/>
      <c r="I3" s="1"/>
    </row>
    <row r="4" spans="1:9" ht="12.75">
      <c r="A4" s="1"/>
      <c r="B4" s="2"/>
      <c r="C4" s="2"/>
      <c r="D4" s="2"/>
      <c r="E4" s="3"/>
      <c r="F4" s="1"/>
      <c r="G4" s="1"/>
      <c r="H4" s="1"/>
      <c r="I4" s="1"/>
    </row>
    <row r="5" spans="1:9" ht="16.5" customHeight="1">
      <c r="A5" s="1"/>
      <c r="B5" s="2"/>
      <c r="C5" s="12" t="s">
        <v>4</v>
      </c>
      <c r="D5" s="12"/>
      <c r="E5" s="12"/>
      <c r="F5" s="12" t="s">
        <v>5</v>
      </c>
      <c r="G5" s="12"/>
      <c r="H5" s="13"/>
      <c r="I5" s="1"/>
    </row>
    <row r="6" spans="1:10" ht="27.75" customHeight="1">
      <c r="A6" s="6" t="s">
        <v>2</v>
      </c>
      <c r="B6" s="6" t="s">
        <v>3</v>
      </c>
      <c r="C6" s="6" t="s">
        <v>6</v>
      </c>
      <c r="D6" s="6" t="s">
        <v>8</v>
      </c>
      <c r="E6" s="6" t="s">
        <v>7</v>
      </c>
      <c r="F6" s="6" t="s">
        <v>6</v>
      </c>
      <c r="G6" s="6" t="s">
        <v>8</v>
      </c>
      <c r="H6" s="6" t="s">
        <v>7</v>
      </c>
      <c r="I6" s="6"/>
      <c r="J6" s="6" t="s">
        <v>9</v>
      </c>
    </row>
    <row r="7" spans="1:10" ht="12.75">
      <c r="A7" s="5">
        <v>1</v>
      </c>
      <c r="B7" s="15">
        <v>1571.91</v>
      </c>
      <c r="C7" s="8">
        <f>F3/B7</f>
        <v>0.06361687373959068</v>
      </c>
      <c r="D7" s="5">
        <f aca="true" t="shared" si="0" ref="D7:D18">$C$7*B7</f>
        <v>100</v>
      </c>
      <c r="E7" s="14">
        <f>D7-$F$3</f>
        <v>0</v>
      </c>
      <c r="F7" s="8">
        <f>($F$3/MAX($A$7:$A$57))/B7</f>
        <v>0.005301406144965891</v>
      </c>
      <c r="G7" s="5">
        <f>F7*B7+($F$3/(MAX($A$7:$A$57))*(MAX($A$7:$A$57)-A7))</f>
        <v>100</v>
      </c>
      <c r="H7" s="14">
        <f>G7-$F$3</f>
        <v>0</v>
      </c>
      <c r="I7" s="7"/>
      <c r="J7" s="7">
        <f>E7-H7</f>
        <v>0</v>
      </c>
    </row>
    <row r="8" spans="1:10" ht="12.75">
      <c r="A8" s="5">
        <v>2</v>
      </c>
      <c r="B8" s="15">
        <v>1702.83</v>
      </c>
      <c r="C8" s="5"/>
      <c r="D8" s="5">
        <f t="shared" si="0"/>
        <v>108.3287211099872</v>
      </c>
      <c r="E8" s="14">
        <f aca="true" t="shared" si="1" ref="E8:E18">D8-$F$3</f>
        <v>8.3287211099872</v>
      </c>
      <c r="F8" s="8">
        <f>($F$3/MAX($A$7:$A$57))/B8+F7</f>
        <v>0.01019522016828785</v>
      </c>
      <c r="G8" s="5">
        <f aca="true" t="shared" si="2" ref="G8:G18">F8*B8+($F$3/(MAX($A$7:$A$57))*(MAX($A$7:$A$57)-A8))</f>
        <v>100.69406009249894</v>
      </c>
      <c r="H8" s="14">
        <f aca="true" t="shared" si="3" ref="H8:H18">G8-$F$3</f>
        <v>0.694060092498944</v>
      </c>
      <c r="I8" s="7"/>
      <c r="J8" s="7">
        <f aca="true" t="shared" si="4" ref="J8:J18">E8-H8</f>
        <v>7.634661017488256</v>
      </c>
    </row>
    <row r="9" spans="1:10" ht="12.75">
      <c r="A9" s="5">
        <v>3</v>
      </c>
      <c r="B9" s="15">
        <v>1583.26</v>
      </c>
      <c r="C9" s="5"/>
      <c r="D9" s="5">
        <f t="shared" si="0"/>
        <v>100.72205151694435</v>
      </c>
      <c r="E9" s="14">
        <f t="shared" si="1"/>
        <v>0.7220515169443473</v>
      </c>
      <c r="F9" s="8">
        <f aca="true" t="shared" si="5" ref="F9:F18">($F$3/MAX($A$7:$A$57))/B9+F8</f>
        <v>0.01545862184162851</v>
      </c>
      <c r="G9" s="5">
        <f t="shared" si="2"/>
        <v>99.47501761697676</v>
      </c>
      <c r="H9" s="14">
        <f t="shared" si="3"/>
        <v>-0.524982383023243</v>
      </c>
      <c r="I9" s="7"/>
      <c r="J9" s="7">
        <f t="shared" si="4"/>
        <v>1.2470338999675903</v>
      </c>
    </row>
    <row r="10" spans="1:10" ht="12.75">
      <c r="A10" s="5">
        <v>4</v>
      </c>
      <c r="B10" s="15">
        <v>1695.5</v>
      </c>
      <c r="C10" s="5"/>
      <c r="D10" s="5">
        <f t="shared" si="0"/>
        <v>107.862409425476</v>
      </c>
      <c r="E10" s="14">
        <f t="shared" si="1"/>
        <v>7.862409425476002</v>
      </c>
      <c r="F10" s="8">
        <f t="shared" si="5"/>
        <v>0.0203735928432996</v>
      </c>
      <c r="G10" s="5">
        <f t="shared" si="2"/>
        <v>101.21009333248114</v>
      </c>
      <c r="H10" s="14">
        <f t="shared" si="3"/>
        <v>1.2100933324811365</v>
      </c>
      <c r="I10" s="7"/>
      <c r="J10" s="7">
        <f t="shared" si="4"/>
        <v>6.652316092994866</v>
      </c>
    </row>
    <row r="11" spans="1:10" ht="12.75">
      <c r="A11" s="5">
        <v>5</v>
      </c>
      <c r="B11" s="15">
        <v>1679.16</v>
      </c>
      <c r="C11" s="5"/>
      <c r="D11" s="5">
        <f t="shared" si="0"/>
        <v>106.8229097085711</v>
      </c>
      <c r="E11" s="14">
        <f t="shared" si="1"/>
        <v>6.822909708571103</v>
      </c>
      <c r="F11" s="8">
        <f t="shared" si="5"/>
        <v>0.025336391703046933</v>
      </c>
      <c r="G11" s="5">
        <f t="shared" si="2"/>
        <v>100.87718882542163</v>
      </c>
      <c r="H11" s="14">
        <f t="shared" si="3"/>
        <v>0.8771888254216265</v>
      </c>
      <c r="I11" s="7"/>
      <c r="J11" s="7">
        <f t="shared" si="4"/>
        <v>5.945720883149477</v>
      </c>
    </row>
    <row r="12" spans="1:10" ht="12.75">
      <c r="A12" s="5">
        <v>6</v>
      </c>
      <c r="B12" s="15">
        <v>1619.87</v>
      </c>
      <c r="C12" s="5"/>
      <c r="D12" s="5">
        <f t="shared" si="0"/>
        <v>103.05106526455076</v>
      </c>
      <c r="E12" s="14">
        <f t="shared" si="1"/>
        <v>3.0510652645507577</v>
      </c>
      <c r="F12" s="8">
        <f t="shared" si="5"/>
        <v>0.030480837450750968</v>
      </c>
      <c r="G12" s="5">
        <f t="shared" si="2"/>
        <v>99.37499416134797</v>
      </c>
      <c r="H12" s="14">
        <f t="shared" si="3"/>
        <v>-0.6250058386520294</v>
      </c>
      <c r="I12" s="7"/>
      <c r="J12" s="7">
        <f t="shared" si="4"/>
        <v>3.676071103202787</v>
      </c>
    </row>
    <row r="13" spans="1:10" ht="12.75">
      <c r="A13" s="5">
        <v>7</v>
      </c>
      <c r="B13" s="15">
        <v>1682.67</v>
      </c>
      <c r="C13" s="5"/>
      <c r="D13" s="5">
        <f t="shared" si="0"/>
        <v>107.04620493539706</v>
      </c>
      <c r="E13" s="14">
        <f t="shared" si="1"/>
        <v>7.046204935397057</v>
      </c>
      <c r="F13" s="8">
        <f t="shared" si="5"/>
        <v>0.035433284058424094</v>
      </c>
      <c r="G13" s="5">
        <f t="shared" si="2"/>
        <v>101.28919075325514</v>
      </c>
      <c r="H13" s="14">
        <f t="shared" si="3"/>
        <v>1.2891907532551414</v>
      </c>
      <c r="I13" s="7"/>
      <c r="J13" s="7">
        <f t="shared" si="4"/>
        <v>5.757014182141916</v>
      </c>
    </row>
    <row r="14" spans="1:10" ht="12.75">
      <c r="A14" s="5">
        <v>8</v>
      </c>
      <c r="B14" s="15">
        <v>1693.12</v>
      </c>
      <c r="C14" s="5"/>
      <c r="D14" s="5">
        <f t="shared" si="0"/>
        <v>107.71100126597577</v>
      </c>
      <c r="E14" s="14">
        <f t="shared" si="1"/>
        <v>7.711001265975767</v>
      </c>
      <c r="F14" s="8">
        <f t="shared" si="5"/>
        <v>0.04035516398030402</v>
      </c>
      <c r="G14" s="5">
        <f t="shared" si="2"/>
        <v>101.65946857166568</v>
      </c>
      <c r="H14" s="14">
        <f t="shared" si="3"/>
        <v>1.659468571665684</v>
      </c>
      <c r="I14" s="7"/>
      <c r="J14" s="7">
        <f t="shared" si="4"/>
        <v>6.051532694310083</v>
      </c>
    </row>
    <row r="15" spans="1:10" ht="12.75">
      <c r="A15" s="5">
        <v>9</v>
      </c>
      <c r="B15" s="15">
        <v>1678.72</v>
      </c>
      <c r="C15" s="5"/>
      <c r="D15" s="5">
        <f t="shared" si="0"/>
        <v>106.79491828412567</v>
      </c>
      <c r="E15" s="14">
        <f t="shared" si="1"/>
        <v>6.7949182841256714</v>
      </c>
      <c r="F15" s="8">
        <f t="shared" si="5"/>
        <v>0.04531926361176926</v>
      </c>
      <c r="G15" s="5">
        <f t="shared" si="2"/>
        <v>101.07835421034929</v>
      </c>
      <c r="H15" s="14">
        <f t="shared" si="3"/>
        <v>1.0783542103492891</v>
      </c>
      <c r="I15" s="7"/>
      <c r="J15" s="7">
        <f t="shared" si="4"/>
        <v>5.716564073776382</v>
      </c>
    </row>
    <row r="16" spans="1:10" ht="12.75">
      <c r="A16" s="5">
        <v>10</v>
      </c>
      <c r="B16" s="15">
        <v>1733.37</v>
      </c>
      <c r="C16" s="5"/>
      <c r="D16" s="5">
        <f t="shared" si="0"/>
        <v>110.2715804339943</v>
      </c>
      <c r="E16" s="14">
        <f t="shared" si="1"/>
        <v>10.271580433994302</v>
      </c>
      <c r="F16" s="8">
        <f t="shared" si="5"/>
        <v>0.05012685422042946</v>
      </c>
      <c r="G16" s="5">
        <f t="shared" si="2"/>
        <v>103.55505196673248</v>
      </c>
      <c r="H16" s="14">
        <f t="shared" si="3"/>
        <v>3.555051966732478</v>
      </c>
      <c r="I16" s="7"/>
      <c r="J16" s="7">
        <f t="shared" si="4"/>
        <v>6.716528467261824</v>
      </c>
    </row>
    <row r="17" spans="1:10" ht="12.75">
      <c r="A17" s="5">
        <v>11</v>
      </c>
      <c r="B17" s="15">
        <v>1866.47</v>
      </c>
      <c r="C17" s="5"/>
      <c r="D17" s="5">
        <f t="shared" si="0"/>
        <v>118.73898632873383</v>
      </c>
      <c r="E17" s="14">
        <f t="shared" si="1"/>
        <v>18.73898632873383</v>
      </c>
      <c r="F17" s="8">
        <f t="shared" si="5"/>
        <v>0.05459161032866229</v>
      </c>
      <c r="G17" s="5">
        <f t="shared" si="2"/>
        <v>110.22693626347163</v>
      </c>
      <c r="H17" s="14">
        <f t="shared" si="3"/>
        <v>10.226936263471629</v>
      </c>
      <c r="I17" s="7"/>
      <c r="J17" s="7">
        <f t="shared" si="4"/>
        <v>8.512050065262201</v>
      </c>
    </row>
    <row r="18" spans="1:10" ht="12.75">
      <c r="A18" s="5">
        <v>12</v>
      </c>
      <c r="B18" s="15">
        <v>1838.76</v>
      </c>
      <c r="C18" s="5"/>
      <c r="D18" s="5">
        <f t="shared" si="0"/>
        <v>116.97616275740977</v>
      </c>
      <c r="E18" s="14">
        <f t="shared" si="1"/>
        <v>16.976162757409767</v>
      </c>
      <c r="F18" s="8">
        <f t="shared" si="5"/>
        <v>0.0591236500365814</v>
      </c>
      <c r="G18" s="5">
        <f t="shared" si="2"/>
        <v>108.71420274126442</v>
      </c>
      <c r="H18" s="14">
        <f t="shared" si="3"/>
        <v>8.714202741264415</v>
      </c>
      <c r="I18" s="7"/>
      <c r="J18" s="7">
        <f t="shared" si="4"/>
        <v>8.261960016145352</v>
      </c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</sheetData>
  <mergeCells count="2">
    <mergeCell ref="C5:E5"/>
    <mergeCell ref="F5:H5"/>
  </mergeCells>
  <hyperlinks>
    <hyperlink ref="A2" r:id="rId1" display="www.myrichway.ru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2008-06-03T15:52:43Z</dcterms:created>
  <dcterms:modified xsi:type="dcterms:W3CDTF">2008-06-08T11:33:51Z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